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ranet.office.aces-online.de:8443/Arbeitsbereiche/Software-Entwicklung/DispoCalc/DispoCalc 5/Dokumentation/Rechenhilfe Durchschnittsermittlung/"/>
    </mc:Choice>
  </mc:AlternateContent>
  <xr:revisionPtr revIDLastSave="0" documentId="13_ncr:1_{42E067EF-CE31-43B0-8E4F-7E4FF8146C29}" xr6:coauthVersionLast="47" xr6:coauthVersionMax="47" xr10:uidLastSave="{00000000-0000-0000-0000-000000000000}"/>
  <workbookProtection workbookAlgorithmName="SHA-512" workbookHashValue="HLBasV2L8+FVdQgqnXEJYaqQNapkJ5BaecNLpxhsJSnefLX1rlFQOpCYJGJ4ID1ShKnYuOKInC8ybN0Z0I02Kw==" workbookSaltValue="lLipwmAmw2TPbiMmaKtaHg==" workbookSpinCount="100000" lockStructure="1"/>
  <bookViews>
    <workbookView xWindow="-120" yWindow="-120" windowWidth="29040" windowHeight="15840" xr2:uid="{96602C8E-6847-489D-8581-DEDF7C2EC2DE}"/>
  </bookViews>
  <sheets>
    <sheet name="Tabelle1" sheetId="1" r:id="rId1"/>
  </sheets>
  <definedNames>
    <definedName name="_xlnm.Print_Area" localSheetId="0">Tabelle1!$A$1:$I$55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31" i="1" s="1"/>
  <c r="E16" i="1"/>
  <c r="E31" i="1" s="1"/>
  <c r="D16" i="1"/>
  <c r="D31" i="1" s="1"/>
  <c r="D30" i="1"/>
  <c r="D33" i="1"/>
  <c r="F29" i="1"/>
  <c r="E29" i="1"/>
  <c r="D29" i="1"/>
  <c r="F9" i="1"/>
  <c r="E9" i="1"/>
  <c r="D9" i="1"/>
  <c r="F32" i="1"/>
  <c r="E32" i="1"/>
  <c r="D32" i="1"/>
  <c r="F33" i="1"/>
  <c r="F30" i="1"/>
  <c r="E33" i="1"/>
  <c r="E30" i="1"/>
  <c r="D40" i="1" l="1"/>
  <c r="D46" i="1" s="1"/>
  <c r="D37" i="1"/>
  <c r="D38" i="1"/>
  <c r="D41" i="1"/>
  <c r="D39" i="1"/>
  <c r="D51" i="1" l="1"/>
  <c r="D52" i="1" s="1"/>
  <c r="D45" i="1"/>
  <c r="D53" i="1" l="1"/>
  <c r="D54" i="1" s="1"/>
</calcChain>
</file>

<file path=xl/sharedStrings.xml><?xml version="1.0" encoding="utf-8"?>
<sst xmlns="http://schemas.openxmlformats.org/spreadsheetml/2006/main" count="73" uniqueCount="63">
  <si>
    <t>Sollstunden</t>
  </si>
  <si>
    <t>Gesamtstunden</t>
  </si>
  <si>
    <t>Arbeitstage</t>
  </si>
  <si>
    <t>Grundlohn</t>
  </si>
  <si>
    <t>Equal-Pay</t>
  </si>
  <si>
    <t>Sonderzuschläge</t>
  </si>
  <si>
    <t>Summe Grundlohn</t>
  </si>
  <si>
    <t>Summe Zulagen</t>
  </si>
  <si>
    <t>Gesamtentgelt</t>
  </si>
  <si>
    <t>Tagessatz</t>
  </si>
  <si>
    <t>Branchenzuschlag</t>
  </si>
  <si>
    <t>Virtueller Stundensatz</t>
  </si>
  <si>
    <t>Rechenhilfe Durchschnittsermittlung für Lohnfortzahlung</t>
  </si>
  <si>
    <t>Durchschnitte für Monat:</t>
  </si>
  <si>
    <t>Mitarbeiter:</t>
  </si>
  <si>
    <t>Herr Max Mustermann</t>
  </si>
  <si>
    <t>Branchen Mindestlohn</t>
  </si>
  <si>
    <t>Anhebungs-Anteil</t>
  </si>
  <si>
    <t>Enthaltene Lohnarten / Anmerkungen</t>
  </si>
  <si>
    <t>Sa / So / Na / Feiertag</t>
  </si>
  <si>
    <t xml:space="preserve">Außertarifliche Zulage </t>
  </si>
  <si>
    <t>Stunden gearbeitet</t>
  </si>
  <si>
    <t>Stunden Lohnfortzahlung</t>
  </si>
  <si>
    <t>Urlaub, Krankheit, Feiertag….</t>
  </si>
  <si>
    <t>Geben Sie hier in die graue Felder die entsprechenden vorliegenden Daten der Vormonate ein</t>
  </si>
  <si>
    <t>Lohn gemäß Sollstunden</t>
  </si>
  <si>
    <t>aus Vertrag/Einsatz, nach ggf. Hemmung</t>
  </si>
  <si>
    <t>Branchenzuschlag (falls anfallend)</t>
  </si>
  <si>
    <t>Lohnfortzahlung</t>
  </si>
  <si>
    <t>Stunden Urlaub/Krankheit/Feiertag…</t>
  </si>
  <si>
    <t>Arbeitstage des Monats</t>
  </si>
  <si>
    <t>Anzahl der SOLL-Stunden des Monats</t>
  </si>
  <si>
    <t>Geleistete IST-Stunden im Monat</t>
  </si>
  <si>
    <t>Eingabe der Daten der Vormonate</t>
  </si>
  <si>
    <t>Arbeitstage und Stunden</t>
  </si>
  <si>
    <t>Vergütung</t>
  </si>
  <si>
    <t>Überstunden</t>
  </si>
  <si>
    <t>"Überstunden * Stundensatz" für sämtliche angefallenen Überstunden des Monats (auch wenn nicht ausbezahlt)</t>
  </si>
  <si>
    <t>Ermittelte Berechnungsgrundlagen</t>
  </si>
  <si>
    <t>Diese Werte werden aus den von Ihnen oben gemachten Angaben als Ausgangswerte ermittelt</t>
  </si>
  <si>
    <t>Zwischenergebnis 1 - Summen über die drei Monate</t>
  </si>
  <si>
    <t>Gesamtarbeitstage der drei Monate</t>
  </si>
  <si>
    <t>Gesamt-Sollstunden der drei Monate</t>
  </si>
  <si>
    <t>Gesamtstunden der drei Monate (gearbeitet und mit Lohnfortzahlung)</t>
  </si>
  <si>
    <t>Gesamtsumme der zu vergütenden Grundlohnbestandteile</t>
  </si>
  <si>
    <t>Gesamtsumme der zu vergütenden Zulagen</t>
  </si>
  <si>
    <t>Diese Werte werden aus den von Ihnen oben gemachten Angaben als Ausgangswerte der Berechnung übernommen</t>
  </si>
  <si>
    <t>Zwischenergebnis 2 - Durchschnittswerte</t>
  </si>
  <si>
    <t>Ermittelte Durchschnittswerte für Stunden/Tag und Stundensatz/Stunde</t>
  </si>
  <si>
    <t>Ergebnis - Lohnfortzahluns-Tagessatz (und virtueller Stundensatz)</t>
  </si>
  <si>
    <t>Ermittelter Tagessatz der Lohnfortzahlung des Fehltages (und hieraus errechneter virtueller Stundensatz)</t>
  </si>
  <si>
    <r>
      <rPr>
        <sz val="14"/>
        <color theme="1"/>
        <rFont val="Calibri"/>
        <family val="2"/>
      </rPr>
      <t>Ø-</t>
    </r>
    <r>
      <rPr>
        <sz val="14"/>
        <color theme="1"/>
        <rFont val="Calibri"/>
        <family val="2"/>
        <scheme val="minor"/>
      </rPr>
      <t>Stundensatz</t>
    </r>
  </si>
  <si>
    <t>Ø-Stundensatz * Sollstd.</t>
  </si>
  <si>
    <t>Durschnittlicher Stundensatz multipliziert mit den Sollstunden des 3-Monats-Zeitraums…</t>
  </si>
  <si>
    <t>…plus Sonderzulagen und weiterer Lohnbestandteile des Zeitraums</t>
  </si>
  <si>
    <t>Tagessatz der Lohnfortzahlung, welcher für die Auffüllung verwendet wird (Gesamtentgelt dividiert durch Anzahl der Arbeitstage im 3-Monats-Zeitraum)</t>
  </si>
  <si>
    <t>Ø Stunden/Tag</t>
  </si>
  <si>
    <t>Gesamtstunden dividiert durch Anzahl Arbeitstage im 3-Monats-Zeitraum</t>
  </si>
  <si>
    <t>Geben Sie in die links stehenden gelben Felder den Namen des Mitarbeiters sowie den zu berechnenden Monat ein. Wichtige Ergebnisse erscheinen in den grün hinterlegten Feldern.</t>
  </si>
  <si>
    <t>Dieser virtuelle Stundensatz korreliert nicht mit dem vertraglichen Stundensatz des Mitarbeiters und hat insofern keine Relevanz! Er wird in DispoCalc lediglich ggf. aus technischen Gründen angezeigt.</t>
  </si>
  <si>
    <t>Rev. 1.2 - Stand: 07.09.2022 - Copyright ©2022 Aces IT-Solutions oHG</t>
  </si>
  <si>
    <t>Durchschnittlicher Stundensatz der 3-Monats-Zeitraums. Dieser wird ermittelt aus dem Grundlohn der drei Monate</t>
  </si>
  <si>
    <t>Garantiestunden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</si>
</sst>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07]mmmm\ 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3" fillId="8" borderId="11" xfId="0" applyNumberFormat="1" applyFont="1" applyFill="1" applyBorder="1" applyAlignment="1" applyProtection="1">
      <alignment horizontal="right" vertical="center" indent="1"/>
      <protection locked="0"/>
    </xf>
    <xf numFmtId="2" fontId="3" fillId="8" borderId="12" xfId="0" applyNumberFormat="1" applyFont="1" applyFill="1" applyBorder="1" applyAlignment="1" applyProtection="1">
      <alignment horizontal="right" vertical="center" indent="1"/>
      <protection locked="0"/>
    </xf>
    <xf numFmtId="44" fontId="3" fillId="8" borderId="11" xfId="1" applyFont="1" applyFill="1" applyBorder="1" applyAlignment="1" applyProtection="1">
      <alignment horizontal="right" vertical="center" indent="1"/>
      <protection locked="0"/>
    </xf>
    <xf numFmtId="44" fontId="3" fillId="8" borderId="12" xfId="1" applyFont="1" applyFill="1" applyBorder="1" applyAlignment="1" applyProtection="1">
      <alignment horizontal="right" vertical="center" indent="1"/>
      <protection locked="0"/>
    </xf>
    <xf numFmtId="44" fontId="3" fillId="8" borderId="13" xfId="1" applyFont="1" applyFill="1" applyBorder="1" applyAlignment="1" applyProtection="1">
      <alignment horizontal="right" vertical="center" indent="1"/>
      <protection locked="0"/>
    </xf>
    <xf numFmtId="0" fontId="3" fillId="8" borderId="19" xfId="0" applyFont="1" applyFill="1" applyBorder="1" applyAlignment="1" applyProtection="1">
      <alignment horizontal="left" vertical="center"/>
      <protection locked="0"/>
    </xf>
    <xf numFmtId="0" fontId="3" fillId="8" borderId="20" xfId="0" applyFont="1" applyFill="1" applyBorder="1" applyAlignment="1" applyProtection="1">
      <alignment horizontal="left" vertical="center"/>
      <protection locked="0"/>
    </xf>
    <xf numFmtId="164" fontId="3" fillId="8" borderId="21" xfId="0" applyNumberFormat="1" applyFont="1" applyFill="1" applyBorder="1" applyAlignment="1" applyProtection="1">
      <alignment horizontal="left" vertical="center"/>
      <protection locked="0"/>
    </xf>
    <xf numFmtId="164" fontId="3" fillId="8" borderId="16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Protection="1"/>
    <xf numFmtId="0" fontId="3" fillId="0" borderId="28" xfId="0" applyFont="1" applyBorder="1" applyProtection="1"/>
    <xf numFmtId="0" fontId="4" fillId="0" borderId="22" xfId="0" applyFont="1" applyBorder="1" applyAlignment="1" applyProtection="1">
      <alignment horizontal="left" indent="1"/>
    </xf>
    <xf numFmtId="0" fontId="4" fillId="0" borderId="23" xfId="0" applyFont="1" applyBorder="1" applyAlignment="1" applyProtection="1">
      <alignment vertical="center"/>
    </xf>
    <xf numFmtId="0" fontId="3" fillId="0" borderId="24" xfId="0" applyFont="1" applyBorder="1" applyProtection="1"/>
    <xf numFmtId="0" fontId="0" fillId="0" borderId="25" xfId="0" applyBorder="1" applyAlignment="1" applyProtection="1">
      <alignment horizontal="left" vertical="top" indent="1"/>
    </xf>
    <xf numFmtId="0" fontId="10" fillId="0" borderId="26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3" fillId="0" borderId="27" xfId="0" applyFont="1" applyBorder="1" applyProtection="1"/>
    <xf numFmtId="0" fontId="3" fillId="0" borderId="18" xfId="0" applyFont="1" applyBorder="1" applyAlignment="1" applyProtection="1">
      <alignment horizontal="left" vertical="center" indent="1"/>
    </xf>
    <xf numFmtId="0" fontId="3" fillId="0" borderId="33" xfId="0" applyFont="1" applyBorder="1" applyAlignment="1" applyProtection="1">
      <alignment horizontal="left" vertical="center" indent="1"/>
    </xf>
    <xf numFmtId="0" fontId="0" fillId="0" borderId="22" xfId="0" applyBorder="1" applyAlignment="1" applyProtection="1">
      <alignment horizontal="left" vertical="center" wrapText="1" indent="1"/>
    </xf>
    <xf numFmtId="0" fontId="0" fillId="0" borderId="24" xfId="0" applyBorder="1" applyAlignment="1" applyProtection="1">
      <alignment horizontal="left" vertical="center" wrapText="1" indent="1"/>
    </xf>
    <xf numFmtId="0" fontId="3" fillId="0" borderId="10" xfId="0" applyFont="1" applyBorder="1" applyAlignment="1" applyProtection="1">
      <alignment horizontal="left" vertical="center" indent="1"/>
    </xf>
    <xf numFmtId="0" fontId="3" fillId="0" borderId="34" xfId="0" applyFont="1" applyBorder="1" applyAlignment="1" applyProtection="1">
      <alignment horizontal="left" vertical="center" indent="1"/>
    </xf>
    <xf numFmtId="0" fontId="0" fillId="0" borderId="25" xfId="0" applyBorder="1" applyAlignment="1" applyProtection="1">
      <alignment horizontal="left" vertical="center" wrapText="1" indent="1"/>
    </xf>
    <xf numFmtId="0" fontId="0" fillId="0" borderId="27" xfId="0" applyBorder="1" applyAlignment="1" applyProtection="1">
      <alignment horizontal="left" vertical="center" wrapText="1" indent="1"/>
    </xf>
    <xf numFmtId="0" fontId="4" fillId="0" borderId="0" xfId="0" applyFont="1" applyProtection="1"/>
    <xf numFmtId="0" fontId="0" fillId="0" borderId="0" xfId="0" applyAlignment="1" applyProtection="1">
      <alignment vertical="top"/>
    </xf>
    <xf numFmtId="0" fontId="3" fillId="0" borderId="26" xfId="0" applyFont="1" applyBorder="1" applyProtection="1"/>
    <xf numFmtId="0" fontId="2" fillId="0" borderId="28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/>
    </xf>
    <xf numFmtId="164" fontId="2" fillId="0" borderId="4" xfId="0" applyNumberFormat="1" applyFont="1" applyBorder="1" applyAlignment="1" applyProtection="1">
      <alignment horizontal="right" vertical="center" indent="1"/>
    </xf>
    <xf numFmtId="0" fontId="2" fillId="0" borderId="4" xfId="0" applyFont="1" applyBorder="1" applyAlignment="1" applyProtection="1">
      <alignment vertical="center"/>
    </xf>
    <xf numFmtId="0" fontId="8" fillId="0" borderId="35" xfId="0" applyFont="1" applyBorder="1" applyAlignment="1" applyProtection="1">
      <alignment vertical="center"/>
    </xf>
    <xf numFmtId="164" fontId="2" fillId="0" borderId="35" xfId="0" applyNumberFormat="1" applyFont="1" applyBorder="1" applyAlignment="1" applyProtection="1">
      <alignment horizontal="right" vertical="center" indent="1"/>
    </xf>
    <xf numFmtId="0" fontId="2" fillId="0" borderId="3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vertical="center"/>
    </xf>
    <xf numFmtId="0" fontId="3" fillId="4" borderId="39" xfId="0" applyFont="1" applyFill="1" applyBorder="1" applyAlignment="1" applyProtection="1">
      <alignment vertical="center"/>
    </xf>
    <xf numFmtId="0" fontId="3" fillId="0" borderId="28" xfId="0" applyFont="1" applyBorder="1" applyAlignment="1" applyProtection="1">
      <alignment horizontal="left" vertical="center" indent="1"/>
    </xf>
    <xf numFmtId="0" fontId="5" fillId="0" borderId="14" xfId="0" applyFont="1" applyBorder="1" applyAlignment="1" applyProtection="1">
      <alignment horizontal="left" vertical="center" wrapText="1" indent="1"/>
    </xf>
    <xf numFmtId="0" fontId="3" fillId="2" borderId="17" xfId="0" applyFont="1" applyFill="1" applyBorder="1" applyAlignment="1" applyProtection="1">
      <alignment vertical="center"/>
    </xf>
    <xf numFmtId="0" fontId="3" fillId="0" borderId="15" xfId="0" applyFont="1" applyBorder="1" applyAlignment="1" applyProtection="1">
      <alignment horizontal="left" vertical="center" indent="1"/>
    </xf>
    <xf numFmtId="0" fontId="3" fillId="3" borderId="17" xfId="0" applyFont="1" applyFill="1" applyBorder="1" applyAlignment="1" applyProtection="1">
      <alignment vertical="center"/>
    </xf>
    <xf numFmtId="0" fontId="3" fillId="0" borderId="37" xfId="0" applyFont="1" applyBorder="1" applyAlignment="1" applyProtection="1">
      <alignment horizontal="left" vertical="center" indent="1"/>
    </xf>
    <xf numFmtId="0" fontId="5" fillId="0" borderId="15" xfId="0" applyFont="1" applyBorder="1" applyAlignment="1" applyProtection="1">
      <alignment horizontal="left" vertical="center" wrapText="1" indent="1"/>
    </xf>
    <xf numFmtId="0" fontId="3" fillId="0" borderId="36" xfId="0" applyFont="1" applyBorder="1" applyAlignment="1" applyProtection="1">
      <alignment horizontal="left" vertical="center" indent="1"/>
    </xf>
    <xf numFmtId="0" fontId="6" fillId="0" borderId="28" xfId="0" applyFont="1" applyBorder="1" applyAlignment="1" applyProtection="1">
      <alignment vertical="center"/>
    </xf>
    <xf numFmtId="0" fontId="6" fillId="7" borderId="8" xfId="0" applyFont="1" applyFill="1" applyBorder="1" applyAlignment="1" applyProtection="1">
      <alignment vertical="center"/>
    </xf>
    <xf numFmtId="0" fontId="6" fillId="0" borderId="16" xfId="0" applyFont="1" applyBorder="1" applyAlignment="1" applyProtection="1">
      <alignment horizontal="left" vertical="center" indent="1"/>
    </xf>
    <xf numFmtId="2" fontId="6" fillId="0" borderId="13" xfId="0" applyNumberFormat="1" applyFont="1" applyBorder="1" applyAlignment="1" applyProtection="1">
      <alignment horizontal="right" vertical="center" indent="1"/>
    </xf>
    <xf numFmtId="0" fontId="7" fillId="0" borderId="16" xfId="0" applyFont="1" applyBorder="1" applyAlignment="1" applyProtection="1">
      <alignment horizontal="left" vertical="center" wrapText="1" indent="1"/>
    </xf>
    <xf numFmtId="0" fontId="3" fillId="0" borderId="35" xfId="0" applyFont="1" applyBorder="1" applyAlignment="1" applyProtection="1">
      <alignment vertical="center"/>
    </xf>
    <xf numFmtId="0" fontId="3" fillId="0" borderId="35" xfId="0" applyFont="1" applyBorder="1" applyAlignment="1" applyProtection="1">
      <alignment horizontal="right" vertical="center" indent="1"/>
    </xf>
    <xf numFmtId="0" fontId="5" fillId="0" borderId="3" xfId="0" applyFont="1" applyBorder="1" applyAlignment="1" applyProtection="1">
      <alignment horizontal="left" vertical="center" wrapText="1" indent="1"/>
    </xf>
    <xf numFmtId="0" fontId="3" fillId="5" borderId="43" xfId="0" applyFont="1" applyFill="1" applyBorder="1" applyAlignment="1" applyProtection="1">
      <alignment vertical="center"/>
    </xf>
    <xf numFmtId="0" fontId="3" fillId="0" borderId="31" xfId="0" applyFont="1" applyBorder="1" applyAlignment="1" applyProtection="1">
      <alignment horizontal="left" vertical="center" indent="1"/>
    </xf>
    <xf numFmtId="0" fontId="3" fillId="5" borderId="39" xfId="0" applyFont="1" applyFill="1" applyBorder="1" applyAlignment="1" applyProtection="1">
      <alignment vertical="center"/>
    </xf>
    <xf numFmtId="0" fontId="3" fillId="0" borderId="38" xfId="0" applyFont="1" applyBorder="1" applyAlignment="1" applyProtection="1">
      <alignment horizontal="left" vertical="center" indent="1"/>
    </xf>
    <xf numFmtId="0" fontId="3" fillId="5" borderId="17" xfId="0" applyFont="1" applyFill="1" applyBorder="1" applyAlignment="1" applyProtection="1">
      <alignment vertical="center"/>
    </xf>
    <xf numFmtId="0" fontId="3" fillId="6" borderId="17" xfId="0" applyFont="1" applyFill="1" applyBorder="1" applyAlignment="1" applyProtection="1">
      <alignment vertical="center"/>
    </xf>
    <xf numFmtId="0" fontId="3" fillId="6" borderId="7" xfId="0" applyFont="1" applyFill="1" applyBorder="1" applyAlignment="1" applyProtection="1">
      <alignment vertical="center"/>
    </xf>
    <xf numFmtId="0" fontId="3" fillId="6" borderId="40" xfId="0" applyFont="1" applyFill="1" applyBorder="1" applyAlignment="1" applyProtection="1">
      <alignment vertical="center"/>
    </xf>
    <xf numFmtId="0" fontId="3" fillId="0" borderId="32" xfId="0" applyFont="1" applyBorder="1" applyAlignment="1" applyProtection="1">
      <alignment horizontal="left" vertical="center" indent="1"/>
    </xf>
    <xf numFmtId="0" fontId="5" fillId="0" borderId="16" xfId="0" applyFont="1" applyBorder="1" applyAlignment="1" applyProtection="1">
      <alignment horizontal="left" vertical="center" wrapText="1" indent="1"/>
    </xf>
    <xf numFmtId="0" fontId="0" fillId="0" borderId="26" xfId="0" applyBorder="1" applyAlignment="1" applyProtection="1">
      <alignment vertical="top"/>
    </xf>
    <xf numFmtId="0" fontId="3" fillId="4" borderId="5" xfId="0" applyFont="1" applyFill="1" applyBorder="1" applyProtection="1"/>
    <xf numFmtId="0" fontId="3" fillId="0" borderId="33" xfId="0" applyFont="1" applyBorder="1" applyAlignment="1" applyProtection="1">
      <alignment horizontal="left" vertical="center" indent="1"/>
    </xf>
    <xf numFmtId="1" fontId="3" fillId="0" borderId="6" xfId="0" applyNumberFormat="1" applyFont="1" applyBorder="1" applyAlignment="1" applyProtection="1">
      <alignment horizontal="right" vertical="center" indent="1"/>
    </xf>
    <xf numFmtId="0" fontId="3" fillId="0" borderId="20" xfId="0" applyFont="1" applyBorder="1" applyProtection="1"/>
    <xf numFmtId="0" fontId="3" fillId="2" borderId="39" xfId="0" applyFont="1" applyFill="1" applyBorder="1" applyProtection="1"/>
    <xf numFmtId="0" fontId="3" fillId="0" borderId="48" xfId="0" applyFont="1" applyBorder="1" applyAlignment="1" applyProtection="1">
      <alignment horizontal="left" vertical="center" indent="1"/>
    </xf>
    <xf numFmtId="2" fontId="3" fillId="0" borderId="47" xfId="0" applyNumberFormat="1" applyFont="1" applyBorder="1" applyAlignment="1" applyProtection="1">
      <alignment horizontal="right" vertical="center" indent="1"/>
    </xf>
    <xf numFmtId="0" fontId="3" fillId="0" borderId="14" xfId="0" applyFont="1" applyBorder="1" applyProtection="1"/>
    <xf numFmtId="0" fontId="3" fillId="3" borderId="17" xfId="0" applyFont="1" applyFill="1" applyBorder="1" applyProtection="1"/>
    <xf numFmtId="0" fontId="3" fillId="0" borderId="45" xfId="0" applyFont="1" applyBorder="1" applyAlignment="1" applyProtection="1">
      <alignment horizontal="left" vertical="center" indent="1"/>
    </xf>
    <xf numFmtId="2" fontId="3" fillId="0" borderId="1" xfId="0" applyNumberFormat="1" applyFont="1" applyBorder="1" applyAlignment="1" applyProtection="1">
      <alignment horizontal="right" vertical="center" indent="1"/>
    </xf>
    <xf numFmtId="0" fontId="3" fillId="0" borderId="15" xfId="0" applyFont="1" applyBorder="1" applyProtection="1"/>
    <xf numFmtId="0" fontId="3" fillId="5" borderId="17" xfId="0" applyFont="1" applyFill="1" applyBorder="1" applyProtection="1"/>
    <xf numFmtId="0" fontId="3" fillId="0" borderId="30" xfId="0" applyFont="1" applyBorder="1" applyAlignment="1" applyProtection="1">
      <alignment horizontal="left" vertical="center" indent="1"/>
    </xf>
    <xf numFmtId="44" fontId="3" fillId="0" borderId="1" xfId="0" applyNumberFormat="1" applyFont="1" applyBorder="1" applyAlignment="1" applyProtection="1">
      <alignment horizontal="right" vertical="center" indent="1"/>
    </xf>
    <xf numFmtId="0" fontId="3" fillId="6" borderId="8" xfId="0" applyFont="1" applyFill="1" applyBorder="1" applyProtection="1"/>
    <xf numFmtId="0" fontId="3" fillId="0" borderId="34" xfId="0" applyFont="1" applyBorder="1" applyAlignment="1" applyProtection="1">
      <alignment horizontal="left" vertical="center" indent="1"/>
    </xf>
    <xf numFmtId="44" fontId="3" fillId="0" borderId="9" xfId="0" applyNumberFormat="1" applyFont="1" applyBorder="1" applyAlignment="1" applyProtection="1">
      <alignment horizontal="right" vertical="center" indent="1"/>
    </xf>
    <xf numFmtId="0" fontId="3" fillId="0" borderId="5" xfId="0" applyFont="1" applyBorder="1" applyAlignment="1" applyProtection="1">
      <alignment horizontal="left" vertical="center" indent="1"/>
    </xf>
    <xf numFmtId="1" fontId="3" fillId="0" borderId="6" xfId="0" applyNumberFormat="1" applyFont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horizontal="left" vertical="center" wrapText="1" indent="1"/>
    </xf>
    <xf numFmtId="0" fontId="5" fillId="0" borderId="42" xfId="0" applyFont="1" applyBorder="1" applyAlignment="1" applyProtection="1">
      <alignment horizontal="left" vertical="center" wrapText="1" indent="1"/>
    </xf>
    <xf numFmtId="0" fontId="5" fillId="0" borderId="20" xfId="0" applyFont="1" applyBorder="1" applyAlignment="1" applyProtection="1">
      <alignment horizontal="left" vertical="center" wrapText="1" indent="1"/>
    </xf>
    <xf numFmtId="0" fontId="3" fillId="0" borderId="39" xfId="0" applyFont="1" applyBorder="1" applyAlignment="1" applyProtection="1">
      <alignment horizontal="left" vertical="center" indent="1"/>
    </xf>
    <xf numFmtId="2" fontId="3" fillId="0" borderId="47" xfId="0" applyNumberFormat="1" applyFont="1" applyBorder="1" applyAlignment="1" applyProtection="1">
      <alignment horizontal="right" vertical="center"/>
    </xf>
    <xf numFmtId="0" fontId="5" fillId="0" borderId="38" xfId="0" applyFont="1" applyBorder="1" applyAlignment="1" applyProtection="1">
      <alignment horizontal="left" vertical="center" indent="1"/>
    </xf>
    <xf numFmtId="0" fontId="3" fillId="0" borderId="7" xfId="0" applyFont="1" applyBorder="1" applyAlignment="1" applyProtection="1">
      <alignment horizontal="left" vertical="center" indent="1"/>
    </xf>
    <xf numFmtId="2" fontId="3" fillId="0" borderId="1" xfId="0" applyNumberFormat="1" applyFont="1" applyBorder="1" applyAlignment="1" applyProtection="1">
      <alignment horizontal="right" vertical="center"/>
    </xf>
    <xf numFmtId="44" fontId="3" fillId="0" borderId="1" xfId="0" applyNumberFormat="1" applyFont="1" applyBorder="1" applyAlignment="1" applyProtection="1">
      <alignment horizontal="right" vertical="center"/>
    </xf>
    <xf numFmtId="4" fontId="3" fillId="0" borderId="38" xfId="0" applyNumberFormat="1" applyFont="1" applyBorder="1" applyAlignment="1" applyProtection="1">
      <alignment horizontal="left" vertical="center" indent="1"/>
    </xf>
    <xf numFmtId="0" fontId="3" fillId="0" borderId="40" xfId="0" applyFont="1" applyBorder="1" applyAlignment="1" applyProtection="1">
      <alignment horizontal="left" vertical="center" indent="1"/>
    </xf>
    <xf numFmtId="44" fontId="3" fillId="0" borderId="9" xfId="0" applyNumberFormat="1" applyFont="1" applyBorder="1" applyAlignment="1" applyProtection="1">
      <alignment horizontal="right" vertical="center"/>
    </xf>
    <xf numFmtId="0" fontId="5" fillId="0" borderId="21" xfId="0" applyFont="1" applyBorder="1" applyAlignment="1" applyProtection="1">
      <alignment horizontal="left" vertical="center" indent="1"/>
    </xf>
    <xf numFmtId="0" fontId="3" fillId="0" borderId="26" xfId="0" applyFont="1" applyBorder="1" applyAlignment="1" applyProtection="1">
      <alignment horizontal="left" vertical="center" indent="1"/>
    </xf>
    <xf numFmtId="0" fontId="3" fillId="0" borderId="27" xfId="0" applyFont="1" applyBorder="1" applyAlignment="1" applyProtection="1">
      <alignment horizontal="left" vertical="center" indent="1"/>
    </xf>
    <xf numFmtId="0" fontId="2" fillId="4" borderId="33" xfId="0" applyFont="1" applyFill="1" applyBorder="1" applyAlignment="1" applyProtection="1">
      <alignment vertical="center"/>
    </xf>
    <xf numFmtId="43" fontId="2" fillId="4" borderId="6" xfId="2" applyFont="1" applyFill="1" applyBorder="1" applyAlignment="1" applyProtection="1">
      <alignment horizontal="right" vertical="center" indent="1"/>
    </xf>
    <xf numFmtId="0" fontId="5" fillId="4" borderId="29" xfId="0" applyFont="1" applyFill="1" applyBorder="1" applyAlignment="1" applyProtection="1">
      <alignment horizontal="left" vertical="center" wrapText="1" indent="1"/>
    </xf>
    <xf numFmtId="0" fontId="5" fillId="4" borderId="38" xfId="0" applyFont="1" applyFill="1" applyBorder="1" applyAlignment="1" applyProtection="1">
      <alignment horizontal="left" vertical="center" wrapText="1" indent="1"/>
    </xf>
    <xf numFmtId="0" fontId="5" fillId="4" borderId="15" xfId="0" applyFont="1" applyFill="1" applyBorder="1" applyAlignment="1" applyProtection="1">
      <alignment horizontal="left" vertical="center" wrapText="1" indent="1"/>
    </xf>
    <xf numFmtId="0" fontId="3" fillId="0" borderId="40" xfId="0" applyFont="1" applyBorder="1" applyProtection="1"/>
    <xf numFmtId="0" fontId="3" fillId="0" borderId="49" xfId="0" applyFont="1" applyBorder="1" applyAlignment="1" applyProtection="1">
      <alignment vertical="center"/>
    </xf>
    <xf numFmtId="44" fontId="3" fillId="0" borderId="50" xfId="1" applyFont="1" applyBorder="1" applyAlignment="1" applyProtection="1">
      <alignment horizontal="right" vertical="center" indent="1"/>
    </xf>
    <xf numFmtId="0" fontId="5" fillId="0" borderId="21" xfId="0" applyFont="1" applyBorder="1" applyAlignment="1" applyProtection="1">
      <alignment horizontal="left" vertical="center" wrapText="1" indent="1"/>
    </xf>
    <xf numFmtId="0" fontId="5" fillId="0" borderId="32" xfId="0" applyFont="1" applyBorder="1" applyAlignment="1" applyProtection="1">
      <alignment horizontal="left" vertical="center" wrapText="1" indent="1"/>
    </xf>
    <xf numFmtId="0" fontId="5" fillId="0" borderId="16" xfId="0" applyFont="1" applyBorder="1" applyAlignment="1" applyProtection="1">
      <alignment horizontal="left" vertical="center" wrapText="1" indent="1"/>
    </xf>
    <xf numFmtId="0" fontId="3" fillId="0" borderId="41" xfId="0" applyFont="1" applyBorder="1" applyProtection="1"/>
    <xf numFmtId="0" fontId="3" fillId="0" borderId="44" xfId="0" applyFont="1" applyBorder="1" applyAlignment="1" applyProtection="1">
      <alignment vertical="center"/>
    </xf>
    <xf numFmtId="44" fontId="3" fillId="0" borderId="6" xfId="1" applyFont="1" applyBorder="1" applyAlignment="1" applyProtection="1">
      <alignment horizontal="right" vertical="center"/>
    </xf>
    <xf numFmtId="0" fontId="5" fillId="0" borderId="29" xfId="0" applyFont="1" applyBorder="1" applyAlignment="1" applyProtection="1">
      <alignment horizontal="left" vertical="center" wrapText="1" indent="1"/>
    </xf>
    <xf numFmtId="0" fontId="5" fillId="0" borderId="38" xfId="0" applyFont="1" applyBorder="1" applyAlignment="1" applyProtection="1">
      <alignment horizontal="left" vertical="center" wrapText="1" indent="1"/>
    </xf>
    <xf numFmtId="0" fontId="5" fillId="0" borderId="15" xfId="0" applyFont="1" applyBorder="1" applyAlignment="1" applyProtection="1">
      <alignment horizontal="left" vertical="center" wrapText="1" indent="1"/>
    </xf>
    <xf numFmtId="0" fontId="3" fillId="0" borderId="7" xfId="0" applyFont="1" applyBorder="1" applyProtection="1"/>
    <xf numFmtId="0" fontId="3" fillId="0" borderId="30" xfId="0" applyFont="1" applyBorder="1" applyAlignment="1" applyProtection="1">
      <alignment vertical="center"/>
    </xf>
    <xf numFmtId="0" fontId="5" fillId="0" borderId="38" xfId="0" applyFont="1" applyBorder="1" applyAlignment="1" applyProtection="1">
      <alignment vertical="center"/>
    </xf>
    <xf numFmtId="0" fontId="3" fillId="0" borderId="38" xfId="0" applyFont="1" applyBorder="1" applyProtection="1"/>
    <xf numFmtId="0" fontId="3" fillId="4" borderId="43" xfId="0" applyFont="1" applyFill="1" applyBorder="1" applyProtection="1"/>
    <xf numFmtId="0" fontId="2" fillId="4" borderId="46" xfId="0" applyFont="1" applyFill="1" applyBorder="1" applyAlignment="1" applyProtection="1">
      <alignment vertical="center"/>
    </xf>
    <xf numFmtId="44" fontId="2" fillId="4" borderId="47" xfId="0" applyNumberFormat="1" applyFont="1" applyFill="1" applyBorder="1" applyAlignment="1" applyProtection="1">
      <alignment horizontal="right" vertical="center"/>
    </xf>
    <xf numFmtId="44" fontId="3" fillId="0" borderId="9" xfId="1" applyFont="1" applyBorder="1" applyAlignment="1" applyProtection="1">
      <alignment horizontal="right" vertical="center"/>
    </xf>
    <xf numFmtId="0" fontId="5" fillId="0" borderId="26" xfId="0" applyFont="1" applyBorder="1" applyAlignment="1" applyProtection="1">
      <alignment horizontal="left" vertical="center" wrapText="1" indent="1"/>
    </xf>
    <xf numFmtId="0" fontId="5" fillId="0" borderId="27" xfId="0" applyFont="1" applyBorder="1" applyAlignment="1" applyProtection="1">
      <alignment horizontal="left" vertical="center" wrapText="1" indent="1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4157540</xdr:colOff>
      <xdr:row>1</xdr:row>
      <xdr:rowOff>57882</xdr:rowOff>
    </xdr:from>
    <xdr:to>
      <xdr:col>6</xdr:col>
      <xdr:colOff>5355032</xdr:colOff>
      <xdr:row>2</xdr:row>
      <xdr:rowOff>247650</xdr:rowOff>
    </xdr:to>
    <xdr:pic>
      <xdr:nvPicPr>
        <xdr:cNvPr id="2" name="Grafik 1" descr="VERSION5 Druckanpassung1.TIF">
          <a:extLst>
            <a:ext uri="{FF2B5EF4-FFF2-40B4-BE49-F238E27FC236}">
              <a16:creationId xmlns:a16="http://schemas.microsoft.com/office/drawing/2014/main" id="{31A53A7F-1FFC-4559-986E-585CBF891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01215" y="305532"/>
          <a:ext cx="1197492" cy="589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6BA69-5142-45E1-9CA7-7A371E7FB24C}">
  <sheetPr>
    <pageSetUpPr fitToPage="1"/>
  </sheetPr>
  <dimension ref="A1:N54"/>
  <sheetViews>
    <sheetView tabSelected="1" zoomScaleNormal="100" zoomScaleSheetLayoutView="100" workbookViewId="0">
      <selection activeCell="C11" sqref="C11"/>
    </sheetView>
  </sheetViews>
  <sheetFormatPr baseColWidth="10" defaultRowHeight="18.75" x14ac:dyDescent="0.3"/>
  <cols>
    <col min="1" max="1" width="5.42578125" style="1" customWidth="1"/>
    <col min="2" max="2" width="2.28515625" style="1" customWidth="1"/>
    <col min="3" max="3" width="39.85546875" style="1" customWidth="1"/>
    <col min="4" max="6" width="16.85546875" style="1" customWidth="1"/>
    <col min="7" max="7" width="82.28515625" style="1" customWidth="1"/>
    <col min="8" max="8" width="2.42578125" style="1" customWidth="1"/>
    <col min="9" max="9" width="11.42578125" style="1" hidden="1" customWidth="1"/>
    <col min="10" max="16384" width="11.42578125" style="1"/>
  </cols>
  <sheetData>
    <row r="1" spans="1:14" ht="19.5" thickBot="1" x14ac:dyDescent="0.35">
      <c r="A1" s="16"/>
      <c r="B1" s="16"/>
      <c r="C1" s="16"/>
      <c r="D1" s="16"/>
      <c r="E1" s="16"/>
      <c r="F1" s="16"/>
      <c r="G1" s="16"/>
    </row>
    <row r="2" spans="1:14" ht="31.5" customHeight="1" x14ac:dyDescent="0.35">
      <c r="A2" s="17"/>
      <c r="B2" s="18" t="s">
        <v>12</v>
      </c>
      <c r="C2" s="19"/>
      <c r="D2" s="19"/>
      <c r="E2" s="19"/>
      <c r="F2" s="19"/>
      <c r="G2" s="20"/>
    </row>
    <row r="3" spans="1:14" ht="21.75" customHeight="1" thickBot="1" x14ac:dyDescent="0.35">
      <c r="A3" s="17"/>
      <c r="B3" s="21" t="s">
        <v>60</v>
      </c>
      <c r="C3" s="22"/>
      <c r="D3" s="23"/>
      <c r="E3" s="23"/>
      <c r="F3" s="23"/>
      <c r="G3" s="24"/>
    </row>
    <row r="4" spans="1:14" ht="28.5" customHeight="1" x14ac:dyDescent="0.3">
      <c r="A4" s="17"/>
      <c r="B4" s="25" t="s">
        <v>14</v>
      </c>
      <c r="C4" s="26"/>
      <c r="D4" s="10" t="s">
        <v>15</v>
      </c>
      <c r="E4" s="11"/>
      <c r="F4" s="27" t="s">
        <v>58</v>
      </c>
      <c r="G4" s="28"/>
    </row>
    <row r="5" spans="1:14" ht="28.5" customHeight="1" thickBot="1" x14ac:dyDescent="0.35">
      <c r="A5" s="17"/>
      <c r="B5" s="29" t="s">
        <v>13</v>
      </c>
      <c r="C5" s="30"/>
      <c r="D5" s="12">
        <v>44774</v>
      </c>
      <c r="E5" s="13"/>
      <c r="F5" s="31"/>
      <c r="G5" s="32"/>
    </row>
    <row r="6" spans="1:14" x14ac:dyDescent="0.3">
      <c r="A6" s="16"/>
      <c r="B6" s="16"/>
      <c r="C6" s="16"/>
      <c r="D6" s="16"/>
      <c r="E6" s="16"/>
      <c r="F6" s="16"/>
      <c r="G6" s="16"/>
    </row>
    <row r="7" spans="1:14" ht="23.25" x14ac:dyDescent="0.35">
      <c r="A7" s="16"/>
      <c r="B7" s="33" t="s">
        <v>33</v>
      </c>
      <c r="C7" s="16"/>
      <c r="D7" s="16"/>
      <c r="E7" s="16"/>
      <c r="F7" s="16"/>
      <c r="G7" s="16"/>
    </row>
    <row r="8" spans="1:14" ht="19.5" thickBot="1" x14ac:dyDescent="0.35">
      <c r="A8" s="16"/>
      <c r="B8" s="34" t="s">
        <v>24</v>
      </c>
      <c r="C8" s="16"/>
      <c r="D8" s="16"/>
      <c r="E8" s="16"/>
      <c r="F8" s="16"/>
      <c r="G8" s="35"/>
    </row>
    <row r="9" spans="1:14" s="2" customFormat="1" ht="28.5" customHeight="1" thickBot="1" x14ac:dyDescent="0.3">
      <c r="A9" s="36"/>
      <c r="B9" s="37"/>
      <c r="C9" s="38"/>
      <c r="D9" s="39">
        <f>DATE(YEAR(D5),MONTH(D5)-3,DAY(D5))</f>
        <v>44682</v>
      </c>
      <c r="E9" s="39">
        <f>DATE(YEAR(D5),MONTH(D5)-2,DAY(D5))</f>
        <v>44713</v>
      </c>
      <c r="F9" s="39">
        <f>DATE(YEAR(D5),MONTH(D5)-1,DAY(D5))</f>
        <v>44743</v>
      </c>
      <c r="G9" s="40" t="s">
        <v>18</v>
      </c>
    </row>
    <row r="10" spans="1:14" s="2" customFormat="1" ht="28.5" customHeight="1" thickBot="1" x14ac:dyDescent="0.3">
      <c r="A10" s="36"/>
      <c r="B10" s="37" t="s">
        <v>34</v>
      </c>
      <c r="C10" s="41"/>
      <c r="D10" s="42"/>
      <c r="E10" s="42"/>
      <c r="F10" s="42"/>
      <c r="G10" s="43"/>
    </row>
    <row r="11" spans="1:14" s="3" customFormat="1" ht="28.5" customHeight="1" x14ac:dyDescent="0.25">
      <c r="A11" s="44"/>
      <c r="B11" s="45"/>
      <c r="C11" s="46" t="s">
        <v>2</v>
      </c>
      <c r="D11" s="5">
        <v>20</v>
      </c>
      <c r="E11" s="5">
        <v>20</v>
      </c>
      <c r="F11" s="5">
        <v>20</v>
      </c>
      <c r="G11" s="47" t="s">
        <v>30</v>
      </c>
    </row>
    <row r="12" spans="1:14" s="3" customFormat="1" ht="28.5" customHeight="1" x14ac:dyDescent="0.25">
      <c r="A12" s="44"/>
      <c r="B12" s="48"/>
      <c r="C12" s="49" t="s">
        <v>0</v>
      </c>
      <c r="D12" s="6">
        <v>160</v>
      </c>
      <c r="E12" s="6">
        <v>160</v>
      </c>
      <c r="F12" s="6">
        <v>160</v>
      </c>
      <c r="G12" s="47" t="s">
        <v>31</v>
      </c>
    </row>
    <row r="13" spans="1:14" s="3" customFormat="1" ht="28.5" customHeight="1" x14ac:dyDescent="0.25">
      <c r="A13" s="44"/>
      <c r="B13" s="50"/>
      <c r="C13" s="51" t="s">
        <v>21</v>
      </c>
      <c r="D13" s="6">
        <v>200</v>
      </c>
      <c r="E13" s="6">
        <v>200</v>
      </c>
      <c r="F13" s="6">
        <v>200</v>
      </c>
      <c r="G13" s="52" t="s">
        <v>32</v>
      </c>
    </row>
    <row r="14" spans="1:14" s="3" customFormat="1" ht="28.5" customHeight="1" x14ac:dyDescent="0.25">
      <c r="A14" s="44"/>
      <c r="B14" s="50"/>
      <c r="C14" s="51" t="s">
        <v>62</v>
      </c>
      <c r="D14" s="6">
        <v>0</v>
      </c>
      <c r="E14" s="6">
        <v>0</v>
      </c>
      <c r="F14" s="6">
        <v>0</v>
      </c>
      <c r="G14" s="52"/>
      <c r="J14" s="14"/>
    </row>
    <row r="15" spans="1:14" s="3" customFormat="1" ht="28.5" customHeight="1" x14ac:dyDescent="0.25">
      <c r="A15" s="44"/>
      <c r="B15" s="50"/>
      <c r="C15" s="53" t="s">
        <v>22</v>
      </c>
      <c r="D15" s="6">
        <v>0</v>
      </c>
      <c r="E15" s="6">
        <v>0</v>
      </c>
      <c r="F15" s="6">
        <v>0</v>
      </c>
      <c r="G15" s="52" t="s">
        <v>29</v>
      </c>
    </row>
    <row r="16" spans="1:14" s="4" customFormat="1" ht="28.5" customHeight="1" thickBot="1" x14ac:dyDescent="0.3">
      <c r="A16" s="54"/>
      <c r="B16" s="55"/>
      <c r="C16" s="56" t="s">
        <v>1</v>
      </c>
      <c r="D16" s="57">
        <f>D13+D15+D14</f>
        <v>200</v>
      </c>
      <c r="E16" s="57">
        <f>E13+E15+E14</f>
        <v>200</v>
      </c>
      <c r="F16" s="57">
        <f>F13+F15+F14</f>
        <v>200</v>
      </c>
      <c r="G16" s="58" t="s">
        <v>1</v>
      </c>
      <c r="J16" s="15"/>
      <c r="K16" s="15"/>
      <c r="L16" s="15"/>
      <c r="M16" s="15"/>
      <c r="N16" s="15"/>
    </row>
    <row r="17" spans="1:14" s="3" customFormat="1" ht="28.5" customHeight="1" thickBot="1" x14ac:dyDescent="0.3">
      <c r="A17" s="44"/>
      <c r="B17" s="37" t="s">
        <v>35</v>
      </c>
      <c r="C17" s="59"/>
      <c r="D17" s="60"/>
      <c r="E17" s="60"/>
      <c r="F17" s="60"/>
      <c r="G17" s="61"/>
      <c r="J17" s="14"/>
      <c r="K17" s="14"/>
      <c r="L17" s="14"/>
      <c r="M17" s="14"/>
      <c r="N17" s="14"/>
    </row>
    <row r="18" spans="1:14" s="3" customFormat="1" ht="28.5" customHeight="1" x14ac:dyDescent="0.25">
      <c r="A18" s="44"/>
      <c r="B18" s="62"/>
      <c r="C18" s="63" t="s">
        <v>3</v>
      </c>
      <c r="D18" s="7">
        <v>2000</v>
      </c>
      <c r="E18" s="7">
        <v>2000</v>
      </c>
      <c r="F18" s="7">
        <v>2000</v>
      </c>
      <c r="G18" s="47" t="s">
        <v>25</v>
      </c>
      <c r="J18" s="14"/>
      <c r="K18" s="14"/>
      <c r="L18" s="14"/>
      <c r="M18" s="14"/>
      <c r="N18" s="14"/>
    </row>
    <row r="19" spans="1:14" s="3" customFormat="1" ht="28.5" customHeight="1" x14ac:dyDescent="0.25">
      <c r="A19" s="44"/>
      <c r="B19" s="64"/>
      <c r="C19" s="65" t="s">
        <v>36</v>
      </c>
      <c r="D19" s="8">
        <v>500</v>
      </c>
      <c r="E19" s="8">
        <v>500</v>
      </c>
      <c r="F19" s="8">
        <v>500</v>
      </c>
      <c r="G19" s="52" t="s">
        <v>37</v>
      </c>
      <c r="J19" s="14"/>
      <c r="K19" s="14"/>
      <c r="L19" s="14"/>
      <c r="M19" s="14"/>
      <c r="N19" s="14"/>
    </row>
    <row r="20" spans="1:14" s="3" customFormat="1" ht="28.5" customHeight="1" x14ac:dyDescent="0.25">
      <c r="A20" s="44"/>
      <c r="B20" s="66"/>
      <c r="C20" s="65" t="s">
        <v>28</v>
      </c>
      <c r="D20" s="8">
        <v>0</v>
      </c>
      <c r="E20" s="8">
        <v>0</v>
      </c>
      <c r="F20" s="8">
        <v>0</v>
      </c>
      <c r="G20" s="52" t="s">
        <v>23</v>
      </c>
      <c r="J20" s="14"/>
      <c r="K20" s="14"/>
      <c r="L20" s="14"/>
      <c r="M20" s="14"/>
      <c r="N20" s="14"/>
    </row>
    <row r="21" spans="1:14" s="3" customFormat="1" ht="28.5" customHeight="1" x14ac:dyDescent="0.25">
      <c r="A21" s="44"/>
      <c r="B21" s="67"/>
      <c r="C21" s="51" t="s">
        <v>20</v>
      </c>
      <c r="D21" s="8">
        <v>0</v>
      </c>
      <c r="E21" s="8">
        <v>0</v>
      </c>
      <c r="F21" s="8">
        <v>0</v>
      </c>
      <c r="G21" s="52" t="s">
        <v>26</v>
      </c>
    </row>
    <row r="22" spans="1:14" s="3" customFormat="1" ht="28.5" customHeight="1" x14ac:dyDescent="0.25">
      <c r="A22" s="44"/>
      <c r="B22" s="67"/>
      <c r="C22" s="49" t="s">
        <v>10</v>
      </c>
      <c r="D22" s="8">
        <v>0</v>
      </c>
      <c r="E22" s="8">
        <v>0</v>
      </c>
      <c r="F22" s="8">
        <v>0</v>
      </c>
      <c r="G22" s="52" t="s">
        <v>27</v>
      </c>
    </row>
    <row r="23" spans="1:14" s="3" customFormat="1" ht="28.5" customHeight="1" x14ac:dyDescent="0.25">
      <c r="A23" s="44"/>
      <c r="B23" s="67"/>
      <c r="C23" s="49" t="s">
        <v>16</v>
      </c>
      <c r="D23" s="8">
        <v>0</v>
      </c>
      <c r="E23" s="8">
        <v>0</v>
      </c>
      <c r="F23" s="8">
        <v>0</v>
      </c>
      <c r="G23" s="52" t="s">
        <v>17</v>
      </c>
    </row>
    <row r="24" spans="1:14" s="3" customFormat="1" ht="28.5" customHeight="1" x14ac:dyDescent="0.25">
      <c r="A24" s="44"/>
      <c r="B24" s="68"/>
      <c r="C24" s="65" t="s">
        <v>4</v>
      </c>
      <c r="D24" s="8">
        <v>0</v>
      </c>
      <c r="E24" s="8">
        <v>0</v>
      </c>
      <c r="F24" s="8">
        <v>0</v>
      </c>
      <c r="G24" s="52" t="s">
        <v>17</v>
      </c>
    </row>
    <row r="25" spans="1:14" s="3" customFormat="1" ht="28.5" customHeight="1" thickBot="1" x14ac:dyDescent="0.3">
      <c r="A25" s="44"/>
      <c r="B25" s="69"/>
      <c r="C25" s="70" t="s">
        <v>5</v>
      </c>
      <c r="D25" s="9">
        <v>0</v>
      </c>
      <c r="E25" s="9">
        <v>0</v>
      </c>
      <c r="F25" s="9">
        <v>0</v>
      </c>
      <c r="G25" s="71" t="s">
        <v>19</v>
      </c>
    </row>
    <row r="26" spans="1:14" x14ac:dyDescent="0.3">
      <c r="A26" s="16"/>
      <c r="B26" s="16"/>
      <c r="C26" s="16"/>
      <c r="D26" s="16"/>
      <c r="E26" s="16"/>
      <c r="F26" s="16"/>
      <c r="G26" s="16"/>
    </row>
    <row r="27" spans="1:14" ht="23.25" x14ac:dyDescent="0.35">
      <c r="A27" s="16"/>
      <c r="B27" s="33" t="s">
        <v>38</v>
      </c>
      <c r="C27" s="16"/>
      <c r="D27" s="16"/>
      <c r="E27" s="16"/>
      <c r="F27" s="16"/>
      <c r="G27" s="16"/>
    </row>
    <row r="28" spans="1:14" ht="19.5" thickBot="1" x14ac:dyDescent="0.35">
      <c r="A28" s="16"/>
      <c r="B28" s="72" t="s">
        <v>46</v>
      </c>
      <c r="C28" s="35"/>
      <c r="D28" s="35"/>
      <c r="E28" s="35"/>
      <c r="F28" s="35"/>
      <c r="G28" s="35"/>
    </row>
    <row r="29" spans="1:14" ht="28.5" customHeight="1" x14ac:dyDescent="0.3">
      <c r="A29" s="17"/>
      <c r="B29" s="73"/>
      <c r="C29" s="74" t="s">
        <v>2</v>
      </c>
      <c r="D29" s="75">
        <f t="shared" ref="D29:F30" si="0">D11</f>
        <v>20</v>
      </c>
      <c r="E29" s="75">
        <f t="shared" si="0"/>
        <v>20</v>
      </c>
      <c r="F29" s="75">
        <f t="shared" si="0"/>
        <v>20</v>
      </c>
      <c r="G29" s="76"/>
    </row>
    <row r="30" spans="1:14" ht="28.5" customHeight="1" x14ac:dyDescent="0.3">
      <c r="A30" s="17"/>
      <c r="B30" s="77"/>
      <c r="C30" s="78" t="s">
        <v>0</v>
      </c>
      <c r="D30" s="79">
        <f t="shared" si="0"/>
        <v>160</v>
      </c>
      <c r="E30" s="79">
        <f t="shared" si="0"/>
        <v>160</v>
      </c>
      <c r="F30" s="79">
        <f t="shared" si="0"/>
        <v>160</v>
      </c>
      <c r="G30" s="80"/>
    </row>
    <row r="31" spans="1:14" ht="28.5" customHeight="1" x14ac:dyDescent="0.3">
      <c r="A31" s="17"/>
      <c r="B31" s="81"/>
      <c r="C31" s="82" t="s">
        <v>1</v>
      </c>
      <c r="D31" s="83">
        <f>D16</f>
        <v>200</v>
      </c>
      <c r="E31" s="83">
        <f>E16</f>
        <v>200</v>
      </c>
      <c r="F31" s="83">
        <f>F16</f>
        <v>200</v>
      </c>
      <c r="G31" s="84"/>
    </row>
    <row r="32" spans="1:14" ht="28.5" customHeight="1" x14ac:dyDescent="0.3">
      <c r="A32" s="17"/>
      <c r="B32" s="85"/>
      <c r="C32" s="86" t="s">
        <v>6</v>
      </c>
      <c r="D32" s="87">
        <f>D18+D19+D20</f>
        <v>2500</v>
      </c>
      <c r="E32" s="87">
        <f>E18+E19+E20</f>
        <v>2500</v>
      </c>
      <c r="F32" s="87">
        <f>F18+F19+F20</f>
        <v>2500</v>
      </c>
      <c r="G32" s="84"/>
    </row>
    <row r="33" spans="1:7" ht="28.5" customHeight="1" thickBot="1" x14ac:dyDescent="0.35">
      <c r="A33" s="17"/>
      <c r="B33" s="88"/>
      <c r="C33" s="89" t="s">
        <v>7</v>
      </c>
      <c r="D33" s="90">
        <f>D21+D22+D23+D24+D25</f>
        <v>0</v>
      </c>
      <c r="E33" s="90">
        <f>E21+E22+E23+E24+E25</f>
        <v>0</v>
      </c>
      <c r="F33" s="90">
        <f>F21+F22+F23+F24+F25</f>
        <v>0</v>
      </c>
      <c r="G33" s="24"/>
    </row>
    <row r="34" spans="1:7" x14ac:dyDescent="0.3">
      <c r="A34" s="16"/>
      <c r="B34" s="16"/>
      <c r="C34" s="16"/>
      <c r="D34" s="16"/>
      <c r="E34" s="16"/>
      <c r="F34" s="16"/>
      <c r="G34" s="16"/>
    </row>
    <row r="35" spans="1:7" ht="23.25" x14ac:dyDescent="0.35">
      <c r="A35" s="16"/>
      <c r="B35" s="33" t="s">
        <v>40</v>
      </c>
      <c r="C35" s="16"/>
      <c r="D35" s="16"/>
      <c r="E35" s="16"/>
      <c r="F35" s="16"/>
      <c r="G35" s="16"/>
    </row>
    <row r="36" spans="1:7" ht="19.5" thickBot="1" x14ac:dyDescent="0.35">
      <c r="A36" s="16"/>
      <c r="B36" s="72" t="s">
        <v>39</v>
      </c>
      <c r="C36" s="35"/>
      <c r="D36" s="35"/>
      <c r="E36" s="35"/>
      <c r="F36" s="35"/>
      <c r="G36" s="35"/>
    </row>
    <row r="37" spans="1:7" ht="28.5" customHeight="1" x14ac:dyDescent="0.3">
      <c r="A37" s="17"/>
      <c r="B37" s="73"/>
      <c r="C37" s="91" t="s">
        <v>2</v>
      </c>
      <c r="D37" s="92">
        <f>D29+E29+F29</f>
        <v>60</v>
      </c>
      <c r="E37" s="93" t="s">
        <v>41</v>
      </c>
      <c r="F37" s="94"/>
      <c r="G37" s="95"/>
    </row>
    <row r="38" spans="1:7" ht="28.5" customHeight="1" x14ac:dyDescent="0.3">
      <c r="A38" s="17"/>
      <c r="B38" s="77"/>
      <c r="C38" s="96" t="s">
        <v>0</v>
      </c>
      <c r="D38" s="97">
        <f>D30+E30+F30</f>
        <v>480</v>
      </c>
      <c r="E38" s="98" t="s">
        <v>42</v>
      </c>
      <c r="F38" s="65"/>
      <c r="G38" s="49"/>
    </row>
    <row r="39" spans="1:7" ht="28.5" customHeight="1" x14ac:dyDescent="0.3">
      <c r="A39" s="17"/>
      <c r="B39" s="81"/>
      <c r="C39" s="99" t="s">
        <v>1</v>
      </c>
      <c r="D39" s="100">
        <f>D31+E31+F31</f>
        <v>600</v>
      </c>
      <c r="E39" s="98" t="s">
        <v>43</v>
      </c>
      <c r="F39" s="65"/>
      <c r="G39" s="49"/>
    </row>
    <row r="40" spans="1:7" ht="28.5" customHeight="1" x14ac:dyDescent="0.3">
      <c r="A40" s="17"/>
      <c r="B40" s="85"/>
      <c r="C40" s="99" t="s">
        <v>6</v>
      </c>
      <c r="D40" s="101">
        <f>D32+E32+F32</f>
        <v>7500</v>
      </c>
      <c r="E40" s="98" t="s">
        <v>44</v>
      </c>
      <c r="F40" s="102"/>
      <c r="G40" s="49"/>
    </row>
    <row r="41" spans="1:7" ht="28.5" customHeight="1" thickBot="1" x14ac:dyDescent="0.35">
      <c r="A41" s="17"/>
      <c r="B41" s="88"/>
      <c r="C41" s="103" t="s">
        <v>7</v>
      </c>
      <c r="D41" s="104">
        <f>D33+E33+F33</f>
        <v>0</v>
      </c>
      <c r="E41" s="105" t="s">
        <v>45</v>
      </c>
      <c r="F41" s="106"/>
      <c r="G41" s="107"/>
    </row>
    <row r="42" spans="1:7" x14ac:dyDescent="0.3">
      <c r="A42" s="16"/>
      <c r="B42" s="16"/>
      <c r="C42" s="16"/>
      <c r="D42" s="16"/>
      <c r="E42" s="16"/>
      <c r="F42" s="16"/>
      <c r="G42" s="16"/>
    </row>
    <row r="43" spans="1:7" ht="23.25" x14ac:dyDescent="0.35">
      <c r="A43" s="16"/>
      <c r="B43" s="33" t="s">
        <v>47</v>
      </c>
      <c r="C43" s="16"/>
      <c r="D43" s="16"/>
      <c r="E43" s="16"/>
      <c r="F43" s="16"/>
      <c r="G43" s="16"/>
    </row>
    <row r="44" spans="1:7" ht="19.5" thickBot="1" x14ac:dyDescent="0.35">
      <c r="A44" s="16"/>
      <c r="B44" s="72" t="s">
        <v>48</v>
      </c>
      <c r="C44" s="35"/>
      <c r="D44" s="35"/>
      <c r="E44" s="35"/>
      <c r="F44" s="35"/>
      <c r="G44" s="35"/>
    </row>
    <row r="45" spans="1:7" ht="28.5" customHeight="1" x14ac:dyDescent="0.3">
      <c r="A45" s="17"/>
      <c r="B45" s="73"/>
      <c r="C45" s="108" t="s">
        <v>56</v>
      </c>
      <c r="D45" s="109">
        <f>ROUND(D39/D37,2)</f>
        <v>10</v>
      </c>
      <c r="E45" s="110" t="s">
        <v>57</v>
      </c>
      <c r="F45" s="111"/>
      <c r="G45" s="112"/>
    </row>
    <row r="46" spans="1:7" ht="28.5" customHeight="1" thickBot="1" x14ac:dyDescent="0.35">
      <c r="A46" s="17"/>
      <c r="B46" s="113"/>
      <c r="C46" s="114" t="s">
        <v>51</v>
      </c>
      <c r="D46" s="115">
        <f>ROUND(D40/D39,2)</f>
        <v>12.5</v>
      </c>
      <c r="E46" s="116" t="s">
        <v>61</v>
      </c>
      <c r="F46" s="117"/>
      <c r="G46" s="118"/>
    </row>
    <row r="47" spans="1:7" x14ac:dyDescent="0.3">
      <c r="A47" s="16"/>
      <c r="B47" s="16"/>
      <c r="C47" s="16"/>
      <c r="D47" s="16"/>
      <c r="E47" s="16"/>
      <c r="F47" s="16"/>
      <c r="G47" s="16"/>
    </row>
    <row r="48" spans="1:7" x14ac:dyDescent="0.3">
      <c r="A48" s="16"/>
      <c r="B48" s="16"/>
      <c r="C48" s="16"/>
      <c r="D48" s="16"/>
      <c r="E48" s="16"/>
      <c r="F48" s="16"/>
      <c r="G48" s="16"/>
    </row>
    <row r="49" spans="1:7" ht="23.25" x14ac:dyDescent="0.35">
      <c r="A49" s="16"/>
      <c r="B49" s="33" t="s">
        <v>49</v>
      </c>
      <c r="C49" s="16"/>
      <c r="D49" s="16"/>
      <c r="E49" s="16"/>
      <c r="F49" s="16"/>
      <c r="G49" s="16"/>
    </row>
    <row r="50" spans="1:7" ht="19.5" thickBot="1" x14ac:dyDescent="0.35">
      <c r="A50" s="16"/>
      <c r="B50" s="72" t="s">
        <v>50</v>
      </c>
      <c r="C50" s="35"/>
      <c r="D50" s="35"/>
      <c r="E50" s="35"/>
      <c r="F50" s="35"/>
      <c r="G50" s="35"/>
    </row>
    <row r="51" spans="1:7" ht="28.5" customHeight="1" x14ac:dyDescent="0.3">
      <c r="A51" s="17"/>
      <c r="B51" s="119"/>
      <c r="C51" s="120" t="s">
        <v>52</v>
      </c>
      <c r="D51" s="121">
        <f>ROUND(D46*D38,2)</f>
        <v>6000</v>
      </c>
      <c r="E51" s="122" t="s">
        <v>53</v>
      </c>
      <c r="F51" s="123"/>
      <c r="G51" s="124"/>
    </row>
    <row r="52" spans="1:7" ht="28.5" customHeight="1" x14ac:dyDescent="0.3">
      <c r="A52" s="17"/>
      <c r="B52" s="125"/>
      <c r="C52" s="126" t="s">
        <v>8</v>
      </c>
      <c r="D52" s="101">
        <f>D51+D41</f>
        <v>6000</v>
      </c>
      <c r="E52" s="127" t="s">
        <v>54</v>
      </c>
      <c r="F52" s="128"/>
      <c r="G52" s="84"/>
    </row>
    <row r="53" spans="1:7" ht="28.5" customHeight="1" x14ac:dyDescent="0.3">
      <c r="A53" s="17"/>
      <c r="B53" s="129"/>
      <c r="C53" s="130" t="s">
        <v>9</v>
      </c>
      <c r="D53" s="131">
        <f>ROUND(D52/D37,2)</f>
        <v>100</v>
      </c>
      <c r="E53" s="110" t="s">
        <v>55</v>
      </c>
      <c r="F53" s="111"/>
      <c r="G53" s="112"/>
    </row>
    <row r="54" spans="1:7" ht="28.5" customHeight="1" thickBot="1" x14ac:dyDescent="0.35">
      <c r="A54" s="17"/>
      <c r="B54" s="113"/>
      <c r="C54" s="114" t="s">
        <v>11</v>
      </c>
      <c r="D54" s="132">
        <f>ROUND(D53/D45,2)</f>
        <v>10</v>
      </c>
      <c r="E54" s="133" t="s">
        <v>59</v>
      </c>
      <c r="F54" s="133"/>
      <c r="G54" s="134"/>
    </row>
  </sheetData>
  <sheetProtection algorithmName="SHA-512" hashValue="F6vTzSrCpPk9j+F2ReJhJOf0L1qeZfpGRKU0c30WLilUHbpl3xmBSZxysogAWaJir1RKiDciGI5wqnKSlEwlLQ==" saltValue="lFggdwbay8gMcloK0NrqHQ==" spinCount="100000" sheet="1" objects="1" scenarios="1"/>
  <mergeCells count="11">
    <mergeCell ref="D4:E4"/>
    <mergeCell ref="D5:E5"/>
    <mergeCell ref="F4:G5"/>
    <mergeCell ref="B4:C4"/>
    <mergeCell ref="B5:C5"/>
    <mergeCell ref="E37:G37"/>
    <mergeCell ref="E54:G54"/>
    <mergeCell ref="E53:G53"/>
    <mergeCell ref="E46:G46"/>
    <mergeCell ref="E51:G51"/>
    <mergeCell ref="E45:G45"/>
  </mergeCells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Footer>&amp;LRechenhilfe Durchschnittsermittlung für Lohnfortzahlung
Rev.1.2 - Stand: 07.09.2022
Copyright© Aces IT-Solutions oHG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D9D84C7B61FC4F932E7422F20D7CFB" ma:contentTypeVersion="0" ma:contentTypeDescription="Ein neues Dokument erstellen." ma:contentTypeScope="" ma:versionID="05711c0681268f055e82de3487c5a7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232F97-FDDE-478D-B1CB-B158AD4581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880E20-3490-41C5-90CC-0AAEE5944631}">
  <ds:schemaRefs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96D01C-04B0-4B0B-9469-EBCFE1BE1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Jung, Rene [Aces IT]</dc:creator>
  <cp:lastModifiedBy>Jung, Rene</cp:lastModifiedBy>
  <cp:lastPrinted>2022-09-07T14:29:43Z</cp:lastPrinted>
  <dcterms:created xsi:type="dcterms:W3CDTF">2022-08-04T07:49:53Z</dcterms:created>
  <dcterms:modified xsi:type="dcterms:W3CDTF">2024-08-14T15:08:44Z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0x0101003DD9D84C7B61FC4F932E7422F20D7CFB</vt:lpwstr>
  </property>
</Properties>
</file>